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0" i="1" l="1"/>
  <c r="H70" i="1"/>
  <c r="F70" i="1"/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J60" i="1" l="1"/>
  <c r="J61" i="1"/>
  <c r="J62" i="1"/>
  <c r="J63" i="1"/>
  <c r="J64" i="1"/>
  <c r="J65" i="1"/>
  <c r="J66" i="1"/>
  <c r="J67" i="1"/>
  <c r="H60" i="1"/>
  <c r="H61" i="1"/>
  <c r="H62" i="1"/>
  <c r="H63" i="1"/>
  <c r="H64" i="1"/>
  <c r="H65" i="1"/>
  <c r="H66" i="1"/>
  <c r="H67" i="1"/>
  <c r="F60" i="1"/>
  <c r="F61" i="1"/>
  <c r="F62" i="1"/>
  <c r="F63" i="1"/>
  <c r="F64" i="1"/>
  <c r="F65" i="1"/>
  <c r="F66" i="1"/>
  <c r="F67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9" i="1" l="1"/>
  <c r="I19" i="1"/>
  <c r="H19" i="1" s="1"/>
  <c r="J19" i="1"/>
  <c r="F20" i="1"/>
  <c r="I20" i="1"/>
  <c r="H20" i="1" s="1"/>
  <c r="J20" i="1"/>
  <c r="F21" i="1"/>
  <c r="I21" i="1"/>
  <c r="H21" i="1" s="1"/>
  <c r="J21" i="1"/>
  <c r="F22" i="1"/>
  <c r="I22" i="1"/>
  <c r="H22" i="1" s="1"/>
  <c r="J22" i="1"/>
  <c r="J23" i="1" l="1"/>
  <c r="J24" i="1"/>
  <c r="J25" i="1"/>
  <c r="J26" i="1"/>
  <c r="J27" i="1"/>
  <c r="J28" i="1"/>
  <c r="J29" i="1"/>
  <c r="J30" i="1"/>
  <c r="J31" i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F25" i="1"/>
  <c r="F26" i="1"/>
  <c r="F27" i="1"/>
  <c r="F28" i="1"/>
  <c r="F29" i="1"/>
  <c r="F30" i="1"/>
  <c r="F31" i="1"/>
  <c r="F23" i="1"/>
  <c r="F24" i="1"/>
  <c r="I16" i="1" l="1"/>
  <c r="I17" i="1"/>
  <c r="I18" i="1"/>
  <c r="I15" i="1"/>
  <c r="H16" i="1" l="1"/>
  <c r="H17" i="1"/>
  <c r="H18" i="1"/>
  <c r="J16" i="1"/>
  <c r="J17" i="1"/>
  <c r="J18" i="1"/>
  <c r="J15" i="1"/>
  <c r="J68" i="1" s="1"/>
  <c r="H15" i="1"/>
  <c r="F16" i="1"/>
  <c r="F17" i="1"/>
  <c r="F18" i="1"/>
  <c r="F15" i="1"/>
  <c r="F68" i="1" l="1"/>
  <c r="F69" i="1" s="1"/>
  <c r="H68" i="1"/>
  <c r="J69" i="1" l="1"/>
  <c r="H69" i="1"/>
</calcChain>
</file>

<file path=xl/sharedStrings.xml><?xml version="1.0" encoding="utf-8"?>
<sst xmlns="http://schemas.openxmlformats.org/spreadsheetml/2006/main" count="108" uniqueCount="43">
  <si>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</si>
  <si>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</si>
  <si>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</si>
  <si>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</si>
  <si>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</si>
  <si>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</si>
  <si>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</si>
  <si>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</si>
  <si>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</si>
  <si>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</si>
  <si>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</si>
  <si>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</si>
  <si>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</si>
  <si>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</si>
  <si>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</si>
  <si>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</si>
  <si>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</si>
  <si>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Глава Местной администрации города Павловска                                                    М.Ю. Сызранцев</t>
  </si>
  <si>
    <t>16204 -  ограничен улицами: ул.Березовая, ул. Слуцкая, Витебская ж/д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</si>
  <si>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</si>
  <si>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</si>
  <si>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</si>
  <si>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</si>
  <si>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</si>
  <si>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Ю.С. Григорьев, составили настоящий акт о том, что при выполнении работ в соответствии с муниципальным контрактом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</si>
  <si>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</si>
  <si>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</si>
  <si>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Генеральный директор ООО "Техно-Сервис"                                                                 Ю.С. Григорьев</t>
  </si>
  <si>
    <t>16257 - ограничен улицами: Партизанский пер., ул. 1-ая Краснофлотская, Садовая ул., ул. 9 -го Января</t>
  </si>
  <si>
    <t>16260 А - ограничен улицами: ул. 1-я Краснофлотская,  Краснофлотский пер.</t>
  </si>
  <si>
    <t>16415 -  ограничен улицами: Горная ул. , ул.Александра Матросова, дорога Попово, Павловское ш.</t>
  </si>
  <si>
    <t>31.05.2016г.</t>
  </si>
  <si>
    <t>16205-ограничен улицами: Березовая ул., Гуммолосаровская ул., ул. 1-ая Советская</t>
  </si>
  <si>
    <t>16219 - ограничен улицами: Березовая ул., ул. 1-ая Советская, Гуммолосаровская ул., ул. Толмачева</t>
  </si>
  <si>
    <t>16222 - ограничен улицами: Гуммолосаровская ул., ул. Толмачева, Березовая ул., ул. Мичурина</t>
  </si>
  <si>
    <t xml:space="preserve">16220 -  ограничен улицами: Детскосельская ул., Березовая ул., ул. Слуцкая 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</si>
  <si>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</si>
  <si>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16221 - ограничен улицами: ул. Детскосельская, Детскосельский пер., ул. Березовая</t>
  </si>
  <si>
    <t>16228 - ограничен улицами: Госпитальная ул., Конюшенная ул., Медвежий пер., Песчаный пер.</t>
  </si>
  <si>
    <t>16234 -  ограничен улицами:Конюшенная ул., ул. Первого Мая, Березовая ул., Садовая ул.</t>
  </si>
  <si>
    <t>16413Б - ограничен улицами: Пионерская ул., 6-ой проезд, от Пионерской до Новой, Павловское ш.</t>
  </si>
  <si>
    <t xml:space="preserve">в  мае 2016 года "Подрядчик" Общество с ограниченной ответственностью  "Техно-Сервис" (ООО"Техно-Сервис") </t>
  </si>
  <si>
    <t>Итого с понижающим коэффициентом 0,4099999888267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</si>
</sst>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vertical="top" wrapText="1"/>
    </xf>
    <xf numFmtId="2" fontId="0" fillId="0" borderId="3" xfId="0" applyNumberForma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3" fontId="4" fillId="0" borderId="4" xfId="1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62" workbookViewId="0">
      <selection activeCell="L75" sqref="L75:L76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4" width="10.7109375" customWidth="1"/>
    <col min="5" max="5" width="12.85546875" customWidth="1"/>
    <col min="6" max="6" width="11.28515625" customWidth="1"/>
    <col min="7" max="7" width="10.140625" customWidth="1"/>
    <col min="8" max="8" width="11.7109375" customWidth="1"/>
    <col min="9" max="9" width="10.5703125" customWidth="1"/>
    <col min="10" max="10" width="11.28515625" customWidth="1"/>
    <col min="11" max="11" width="9.4257812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31</v>
      </c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x14ac:dyDescent="0.2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5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A9" s="1" t="s">
        <v>41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33.75" customHeight="1" x14ac:dyDescent="0.25">
      <c r="A13" s="33" t="s">
        <v>4</v>
      </c>
      <c r="B13" s="33" t="s">
        <v>5</v>
      </c>
      <c r="C13" s="29" t="s">
        <v>6</v>
      </c>
      <c r="D13" s="30"/>
      <c r="E13" s="33" t="s">
        <v>7</v>
      </c>
      <c r="F13" s="10" t="s">
        <v>22</v>
      </c>
      <c r="G13" s="25"/>
      <c r="H13" s="10" t="s">
        <v>8</v>
      </c>
      <c r="I13" s="25"/>
      <c r="J13" s="28" t="s">
        <v>9</v>
      </c>
      <c r="K13" s="28"/>
      <c r="L13" s="1"/>
    </row>
    <row r="14" spans="1:12" ht="30" x14ac:dyDescent="0.25">
      <c r="A14" s="34"/>
      <c r="B14" s="34"/>
      <c r="C14" s="31"/>
      <c r="D14" s="32"/>
      <c r="E14" s="34"/>
      <c r="F14" s="2" t="s">
        <v>10</v>
      </c>
      <c r="G14" s="2" t="s">
        <v>11</v>
      </c>
      <c r="H14" s="2" t="s">
        <v>10</v>
      </c>
      <c r="I14" s="2" t="s">
        <v>11</v>
      </c>
      <c r="J14" s="2" t="s">
        <v>10</v>
      </c>
      <c r="K14" s="2" t="s">
        <v>11</v>
      </c>
      <c r="L14" s="1"/>
    </row>
    <row r="15" spans="1:12" ht="29.25" customHeight="1" x14ac:dyDescent="0.25">
      <c r="A15" s="21">
        <v>1</v>
      </c>
      <c r="B15" s="20" t="s">
        <v>18</v>
      </c>
      <c r="C15" s="12" t="s">
        <v>12</v>
      </c>
      <c r="D15" s="2" t="s">
        <v>13</v>
      </c>
      <c r="E15" s="3">
        <v>3.82</v>
      </c>
      <c r="F15" s="2">
        <f>G15*E15</f>
        <v>14198.939999999999</v>
      </c>
      <c r="G15" s="2">
        <v>3717</v>
      </c>
      <c r="H15" s="2">
        <f>I15*E15</f>
        <v>12785.539999999999</v>
      </c>
      <c r="I15" s="2">
        <f>G15-K15</f>
        <v>3347</v>
      </c>
      <c r="J15" s="2">
        <f>K15*E15</f>
        <v>1413.3999999999999</v>
      </c>
      <c r="K15" s="2">
        <v>370</v>
      </c>
      <c r="L15" s="1"/>
    </row>
    <row r="16" spans="1:12" ht="30.75" customHeight="1" x14ac:dyDescent="0.25">
      <c r="A16" s="22"/>
      <c r="B16" s="18"/>
      <c r="C16" s="13"/>
      <c r="D16" s="2" t="s">
        <v>14</v>
      </c>
      <c r="E16" s="3">
        <v>1.23</v>
      </c>
      <c r="F16" s="2">
        <f t="shared" ref="F16:F67" si="0">G16*E16</f>
        <v>6858.48</v>
      </c>
      <c r="G16" s="2">
        <v>5576</v>
      </c>
      <c r="H16" s="2">
        <f t="shared" ref="H16:H18" si="1">I16*E16</f>
        <v>6181.98</v>
      </c>
      <c r="I16" s="2">
        <f t="shared" ref="I16:I67" si="2">G16-K16</f>
        <v>5026</v>
      </c>
      <c r="J16" s="2">
        <f t="shared" ref="J16:J18" si="3">K16*E16</f>
        <v>676.5</v>
      </c>
      <c r="K16" s="2">
        <v>550</v>
      </c>
      <c r="L16" s="1"/>
    </row>
    <row r="17" spans="1:14" ht="26.45" customHeight="1" x14ac:dyDescent="0.25">
      <c r="A17" s="22"/>
      <c r="B17" s="18"/>
      <c r="C17" s="10" t="s">
        <v>19</v>
      </c>
      <c r="D17" s="11"/>
      <c r="E17" s="3">
        <v>2.21</v>
      </c>
      <c r="F17" s="2">
        <f t="shared" si="0"/>
        <v>1403.35</v>
      </c>
      <c r="G17" s="2">
        <v>635</v>
      </c>
      <c r="H17" s="2">
        <f t="shared" si="1"/>
        <v>1270.75</v>
      </c>
      <c r="I17" s="2">
        <f t="shared" si="2"/>
        <v>575</v>
      </c>
      <c r="J17" s="2">
        <f t="shared" si="3"/>
        <v>132.6</v>
      </c>
      <c r="K17" s="2">
        <v>60</v>
      </c>
      <c r="L17" s="1"/>
      <c r="N17" s="4"/>
    </row>
    <row r="18" spans="1:14" ht="14.45" customHeight="1" x14ac:dyDescent="0.25">
      <c r="A18" s="23"/>
      <c r="B18" s="19"/>
      <c r="C18" s="10" t="s">
        <v>20</v>
      </c>
      <c r="D18" s="11"/>
      <c r="E18" s="3">
        <v>1.48</v>
      </c>
      <c r="F18" s="2">
        <f t="shared" si="0"/>
        <v>27340.04</v>
      </c>
      <c r="G18" s="2">
        <v>18473</v>
      </c>
      <c r="H18" s="2">
        <f t="shared" si="1"/>
        <v>24676.04</v>
      </c>
      <c r="I18" s="2">
        <f t="shared" si="2"/>
        <v>16673</v>
      </c>
      <c r="J18" s="2">
        <f t="shared" si="3"/>
        <v>2664</v>
      </c>
      <c r="K18" s="2">
        <v>1800</v>
      </c>
      <c r="L18" s="1"/>
    </row>
    <row r="19" spans="1:14" ht="28.5" customHeight="1" x14ac:dyDescent="0.25">
      <c r="A19" s="21">
        <v>2</v>
      </c>
      <c r="B19" s="17" t="s">
        <v>28</v>
      </c>
      <c r="C19" s="12" t="s">
        <v>12</v>
      </c>
      <c r="D19" s="5" t="s">
        <v>13</v>
      </c>
      <c r="E19" s="7">
        <v>3.82</v>
      </c>
      <c r="F19" s="6">
        <f t="shared" si="0"/>
        <v>10325.459999999999</v>
      </c>
      <c r="G19" s="5">
        <v>2703</v>
      </c>
      <c r="H19" s="6">
        <f t="shared" ref="H19:H67" si="4">I19*E19</f>
        <v>8262.66</v>
      </c>
      <c r="I19" s="6">
        <f t="shared" si="2"/>
        <v>2163</v>
      </c>
      <c r="J19" s="6">
        <f t="shared" ref="J19:J67" si="5">K19*E19</f>
        <v>2062.7999999999997</v>
      </c>
      <c r="K19" s="5">
        <v>540</v>
      </c>
      <c r="L19" s="1"/>
    </row>
    <row r="20" spans="1:14" ht="30" customHeight="1" x14ac:dyDescent="0.25">
      <c r="A20" s="22"/>
      <c r="B20" s="18"/>
      <c r="C20" s="24"/>
      <c r="D20" s="5" t="s">
        <v>14</v>
      </c>
      <c r="E20" s="7">
        <v>1.23</v>
      </c>
      <c r="F20" s="6">
        <f t="shared" si="0"/>
        <v>4987.6499999999996</v>
      </c>
      <c r="G20" s="5">
        <v>4055</v>
      </c>
      <c r="H20" s="6">
        <f t="shared" si="4"/>
        <v>4003.65</v>
      </c>
      <c r="I20" s="6">
        <f t="shared" si="2"/>
        <v>3255</v>
      </c>
      <c r="J20" s="6">
        <f t="shared" si="5"/>
        <v>984</v>
      </c>
      <c r="K20" s="5">
        <v>800</v>
      </c>
      <c r="L20" s="1"/>
    </row>
    <row r="21" spans="1:14" ht="28.5" customHeight="1" x14ac:dyDescent="0.25">
      <c r="A21" s="22"/>
      <c r="B21" s="18"/>
      <c r="C21" s="10" t="s">
        <v>19</v>
      </c>
      <c r="D21" s="25"/>
      <c r="E21" s="7">
        <v>2.21</v>
      </c>
      <c r="F21" s="6">
        <f t="shared" si="0"/>
        <v>324.87</v>
      </c>
      <c r="G21" s="5">
        <v>147</v>
      </c>
      <c r="H21" s="6">
        <f t="shared" si="4"/>
        <v>324.87</v>
      </c>
      <c r="I21" s="6">
        <f t="shared" si="2"/>
        <v>147</v>
      </c>
      <c r="J21" s="6">
        <f t="shared" si="5"/>
        <v>0</v>
      </c>
      <c r="K21" s="5">
        <v>0</v>
      </c>
      <c r="L21" s="1"/>
    </row>
    <row r="22" spans="1:14" ht="99.75" hidden="1" customHeight="1" x14ac:dyDescent="0.25">
      <c r="A22" s="22"/>
      <c r="B22" s="18"/>
      <c r="C22" s="10" t="s">
        <v>20</v>
      </c>
      <c r="D22" s="25"/>
      <c r="E22" s="7">
        <v>1.48</v>
      </c>
      <c r="F22" s="6">
        <f t="shared" si="0"/>
        <v>0</v>
      </c>
      <c r="G22" s="5"/>
      <c r="H22" s="6">
        <f t="shared" si="4"/>
        <v>0</v>
      </c>
      <c r="I22" s="6">
        <f t="shared" si="2"/>
        <v>0</v>
      </c>
      <c r="J22" s="6">
        <f t="shared" si="5"/>
        <v>0</v>
      </c>
      <c r="K22" s="5"/>
      <c r="L22" s="1"/>
    </row>
    <row r="23" spans="1:14" ht="18" customHeight="1" x14ac:dyDescent="0.25">
      <c r="A23" s="23"/>
      <c r="B23" s="19"/>
      <c r="C23" s="10" t="s">
        <v>20</v>
      </c>
      <c r="D23" s="11"/>
      <c r="E23" s="5">
        <v>1.48</v>
      </c>
      <c r="F23" s="6">
        <f t="shared" si="0"/>
        <v>12856.76</v>
      </c>
      <c r="G23" s="5">
        <v>8687</v>
      </c>
      <c r="H23" s="6">
        <f t="shared" si="4"/>
        <v>10296.36</v>
      </c>
      <c r="I23" s="6">
        <f t="shared" si="2"/>
        <v>6957</v>
      </c>
      <c r="J23" s="6">
        <f t="shared" si="5"/>
        <v>2560.4</v>
      </c>
      <c r="K23" s="5">
        <v>1730</v>
      </c>
      <c r="L23" s="1"/>
    </row>
    <row r="24" spans="1:14" ht="27.75" customHeight="1" x14ac:dyDescent="0.25">
      <c r="A24" s="14">
        <v>3</v>
      </c>
      <c r="B24" s="17" t="s">
        <v>29</v>
      </c>
      <c r="C24" s="12" t="s">
        <v>12</v>
      </c>
      <c r="D24" s="5" t="s">
        <v>13</v>
      </c>
      <c r="E24" s="7">
        <v>3.82</v>
      </c>
      <c r="F24" s="6">
        <f t="shared" si="0"/>
        <v>492.78</v>
      </c>
      <c r="G24" s="5">
        <v>129</v>
      </c>
      <c r="H24" s="6">
        <f t="shared" si="4"/>
        <v>443.12</v>
      </c>
      <c r="I24" s="6">
        <f t="shared" si="2"/>
        <v>116</v>
      </c>
      <c r="J24" s="6">
        <f t="shared" si="5"/>
        <v>49.66</v>
      </c>
      <c r="K24" s="5">
        <v>13</v>
      </c>
      <c r="L24" s="1"/>
    </row>
    <row r="25" spans="1:14" ht="27.75" customHeight="1" x14ac:dyDescent="0.25">
      <c r="A25" s="15"/>
      <c r="B25" s="18"/>
      <c r="C25" s="13"/>
      <c r="D25" s="5" t="s">
        <v>14</v>
      </c>
      <c r="E25" s="7">
        <v>1.23</v>
      </c>
      <c r="F25" s="6">
        <f t="shared" si="0"/>
        <v>238.62</v>
      </c>
      <c r="G25" s="5">
        <v>194</v>
      </c>
      <c r="H25" s="6">
        <f t="shared" si="4"/>
        <v>214.02</v>
      </c>
      <c r="I25" s="6">
        <f t="shared" si="2"/>
        <v>174</v>
      </c>
      <c r="J25" s="6">
        <f t="shared" si="5"/>
        <v>24.6</v>
      </c>
      <c r="K25" s="5">
        <v>20</v>
      </c>
      <c r="L25" s="1"/>
    </row>
    <row r="26" spans="1:14" ht="30" customHeight="1" x14ac:dyDescent="0.25">
      <c r="A26" s="15"/>
      <c r="B26" s="18"/>
      <c r="C26" s="10" t="s">
        <v>19</v>
      </c>
      <c r="D26" s="11"/>
      <c r="E26" s="7">
        <v>2.21</v>
      </c>
      <c r="F26" s="6">
        <f t="shared" si="0"/>
        <v>0</v>
      </c>
      <c r="G26" s="5">
        <v>0</v>
      </c>
      <c r="H26" s="6">
        <f t="shared" si="4"/>
        <v>0</v>
      </c>
      <c r="I26" s="6">
        <f t="shared" si="2"/>
        <v>0</v>
      </c>
      <c r="J26" s="6">
        <f t="shared" si="5"/>
        <v>0</v>
      </c>
      <c r="K26" s="5">
        <v>0</v>
      </c>
      <c r="L26" s="1"/>
    </row>
    <row r="27" spans="1:14" ht="18" customHeight="1" x14ac:dyDescent="0.25">
      <c r="A27" s="16"/>
      <c r="B27" s="19"/>
      <c r="C27" s="10" t="s">
        <v>20</v>
      </c>
      <c r="D27" s="11"/>
      <c r="E27" s="7">
        <v>1.48</v>
      </c>
      <c r="F27" s="6">
        <f t="shared" si="0"/>
        <v>3007.36</v>
      </c>
      <c r="G27" s="5">
        <v>2032</v>
      </c>
      <c r="H27" s="6">
        <f t="shared" si="4"/>
        <v>2415.36</v>
      </c>
      <c r="I27" s="6">
        <f t="shared" si="2"/>
        <v>1632</v>
      </c>
      <c r="J27" s="6">
        <f t="shared" si="5"/>
        <v>592</v>
      </c>
      <c r="K27" s="5">
        <v>400</v>
      </c>
      <c r="L27" s="1"/>
    </row>
    <row r="28" spans="1:14" ht="29.25" customHeight="1" x14ac:dyDescent="0.25">
      <c r="A28" s="14">
        <v>4</v>
      </c>
      <c r="B28" s="17" t="s">
        <v>30</v>
      </c>
      <c r="C28" s="12" t="s">
        <v>12</v>
      </c>
      <c r="D28" s="5" t="s">
        <v>13</v>
      </c>
      <c r="E28" s="7">
        <v>3.82</v>
      </c>
      <c r="F28" s="6">
        <f t="shared" si="0"/>
        <v>6409.96</v>
      </c>
      <c r="G28" s="5">
        <v>1678</v>
      </c>
      <c r="H28" s="6">
        <f t="shared" si="4"/>
        <v>5798.7599999999993</v>
      </c>
      <c r="I28" s="6">
        <f t="shared" si="2"/>
        <v>1518</v>
      </c>
      <c r="J28" s="6">
        <f t="shared" si="5"/>
        <v>611.19999999999993</v>
      </c>
      <c r="K28" s="5">
        <v>160</v>
      </c>
      <c r="L28" s="1"/>
    </row>
    <row r="29" spans="1:14" ht="30" customHeight="1" x14ac:dyDescent="0.25">
      <c r="A29" s="15"/>
      <c r="B29" s="18"/>
      <c r="C29" s="13"/>
      <c r="D29" s="5" t="s">
        <v>14</v>
      </c>
      <c r="E29" s="7">
        <v>1.23</v>
      </c>
      <c r="F29" s="6">
        <f t="shared" si="0"/>
        <v>3094.68</v>
      </c>
      <c r="G29" s="5">
        <v>2516</v>
      </c>
      <c r="H29" s="6">
        <f t="shared" si="4"/>
        <v>2787.18</v>
      </c>
      <c r="I29" s="6">
        <f t="shared" si="2"/>
        <v>2266</v>
      </c>
      <c r="J29" s="6">
        <f t="shared" si="5"/>
        <v>307.5</v>
      </c>
      <c r="K29" s="5">
        <v>250</v>
      </c>
      <c r="L29" s="1"/>
    </row>
    <row r="30" spans="1:14" ht="29.25" customHeight="1" x14ac:dyDescent="0.25">
      <c r="A30" s="15"/>
      <c r="B30" s="18"/>
      <c r="C30" s="10" t="s">
        <v>19</v>
      </c>
      <c r="D30" s="11"/>
      <c r="E30" s="7">
        <v>2.21</v>
      </c>
      <c r="F30" s="6">
        <f t="shared" si="0"/>
        <v>2475.1999999999998</v>
      </c>
      <c r="G30" s="5">
        <v>1120</v>
      </c>
      <c r="H30" s="6">
        <f t="shared" si="4"/>
        <v>2232.1</v>
      </c>
      <c r="I30" s="6">
        <f t="shared" si="2"/>
        <v>1010</v>
      </c>
      <c r="J30" s="6">
        <f t="shared" si="5"/>
        <v>243.1</v>
      </c>
      <c r="K30" s="5">
        <v>110</v>
      </c>
      <c r="L30" s="1"/>
    </row>
    <row r="31" spans="1:14" ht="13.5" customHeight="1" x14ac:dyDescent="0.25">
      <c r="A31" s="16"/>
      <c r="B31" s="19"/>
      <c r="C31" s="10" t="s">
        <v>20</v>
      </c>
      <c r="D31" s="11"/>
      <c r="E31" s="7">
        <v>1.48</v>
      </c>
      <c r="F31" s="6">
        <f t="shared" si="0"/>
        <v>22763.88</v>
      </c>
      <c r="G31" s="5">
        <v>15381</v>
      </c>
      <c r="H31" s="6">
        <f t="shared" si="4"/>
        <v>20543.88</v>
      </c>
      <c r="I31" s="6">
        <f t="shared" si="2"/>
        <v>13881</v>
      </c>
      <c r="J31" s="6">
        <f t="shared" si="5"/>
        <v>2220</v>
      </c>
      <c r="K31" s="5">
        <v>1500</v>
      </c>
      <c r="L31" s="1"/>
    </row>
    <row r="32" spans="1:14" ht="30.75" customHeight="1" x14ac:dyDescent="0.25">
      <c r="A32" s="14">
        <v>5</v>
      </c>
      <c r="B32" s="38" t="s">
        <v>32</v>
      </c>
      <c r="C32" s="12" t="s">
        <v>12</v>
      </c>
      <c r="D32" s="9" t="s">
        <v>13</v>
      </c>
      <c r="E32" s="8">
        <v>3.82</v>
      </c>
      <c r="F32" s="9">
        <f t="shared" si="0"/>
        <v>17560.54</v>
      </c>
      <c r="G32" s="9">
        <v>4597</v>
      </c>
      <c r="H32" s="9">
        <f t="shared" si="4"/>
        <v>15803.34</v>
      </c>
      <c r="I32" s="9">
        <f t="shared" si="2"/>
        <v>4137</v>
      </c>
      <c r="J32" s="9">
        <f t="shared" si="5"/>
        <v>1757.1999999999998</v>
      </c>
      <c r="K32" s="9">
        <v>460</v>
      </c>
      <c r="L32" s="1"/>
    </row>
    <row r="33" spans="1:12" ht="28.5" customHeight="1" x14ac:dyDescent="0.25">
      <c r="A33" s="15"/>
      <c r="B33" s="18"/>
      <c r="C33" s="13"/>
      <c r="D33" s="9" t="s">
        <v>14</v>
      </c>
      <c r="E33" s="8">
        <v>1.23</v>
      </c>
      <c r="F33" s="9">
        <f t="shared" si="0"/>
        <v>8480.85</v>
      </c>
      <c r="G33" s="9">
        <v>6895</v>
      </c>
      <c r="H33" s="9">
        <f t="shared" si="4"/>
        <v>7632.15</v>
      </c>
      <c r="I33" s="9">
        <f t="shared" si="2"/>
        <v>6205</v>
      </c>
      <c r="J33" s="9">
        <f t="shared" si="5"/>
        <v>848.69999999999993</v>
      </c>
      <c r="K33" s="9">
        <v>690</v>
      </c>
      <c r="L33" s="1"/>
    </row>
    <row r="34" spans="1:12" ht="31.5" customHeight="1" x14ac:dyDescent="0.25">
      <c r="A34" s="15"/>
      <c r="B34" s="18"/>
      <c r="C34" s="10" t="s">
        <v>19</v>
      </c>
      <c r="D34" s="11"/>
      <c r="E34" s="8">
        <v>2.21</v>
      </c>
      <c r="F34" s="9">
        <f t="shared" si="0"/>
        <v>508.3</v>
      </c>
      <c r="G34" s="9">
        <v>230</v>
      </c>
      <c r="H34" s="9">
        <f t="shared" si="4"/>
        <v>508.3</v>
      </c>
      <c r="I34" s="9">
        <f t="shared" si="2"/>
        <v>230</v>
      </c>
      <c r="J34" s="9">
        <f t="shared" si="5"/>
        <v>0</v>
      </c>
      <c r="K34" s="9">
        <v>0</v>
      </c>
      <c r="L34" s="1"/>
    </row>
    <row r="35" spans="1:12" ht="13.5" customHeight="1" x14ac:dyDescent="0.25">
      <c r="A35" s="16"/>
      <c r="B35" s="19"/>
      <c r="C35" s="10" t="s">
        <v>20</v>
      </c>
      <c r="D35" s="11"/>
      <c r="E35" s="8">
        <v>1.48</v>
      </c>
      <c r="F35" s="9">
        <f t="shared" si="0"/>
        <v>16771.36</v>
      </c>
      <c r="G35" s="9">
        <v>11332</v>
      </c>
      <c r="H35" s="9">
        <f t="shared" si="4"/>
        <v>15143.36</v>
      </c>
      <c r="I35" s="9">
        <f t="shared" si="2"/>
        <v>10232</v>
      </c>
      <c r="J35" s="9">
        <f t="shared" si="5"/>
        <v>1628</v>
      </c>
      <c r="K35" s="9">
        <v>1100</v>
      </c>
      <c r="L35" s="1"/>
    </row>
    <row r="36" spans="1:12" ht="27.75" customHeight="1" x14ac:dyDescent="0.25">
      <c r="A36" s="14">
        <v>6</v>
      </c>
      <c r="B36" s="20" t="s">
        <v>33</v>
      </c>
      <c r="C36" s="12" t="s">
        <v>12</v>
      </c>
      <c r="D36" s="9" t="s">
        <v>13</v>
      </c>
      <c r="E36" s="8">
        <v>3.82</v>
      </c>
      <c r="F36" s="9">
        <f t="shared" si="0"/>
        <v>5225.76</v>
      </c>
      <c r="G36" s="9">
        <v>1368</v>
      </c>
      <c r="H36" s="9">
        <f t="shared" si="4"/>
        <v>4690.96</v>
      </c>
      <c r="I36" s="9">
        <f t="shared" si="2"/>
        <v>1228</v>
      </c>
      <c r="J36" s="9">
        <f t="shared" si="5"/>
        <v>534.79999999999995</v>
      </c>
      <c r="K36" s="9">
        <v>140</v>
      </c>
      <c r="L36" s="1"/>
    </row>
    <row r="37" spans="1:12" ht="27.75" customHeight="1" x14ac:dyDescent="0.25">
      <c r="A37" s="15"/>
      <c r="B37" s="18"/>
      <c r="C37" s="13"/>
      <c r="D37" s="9" t="s">
        <v>14</v>
      </c>
      <c r="E37" s="8">
        <v>1.23</v>
      </c>
      <c r="F37" s="9">
        <f t="shared" si="0"/>
        <v>2522.73</v>
      </c>
      <c r="G37" s="9">
        <v>2051</v>
      </c>
      <c r="H37" s="9">
        <f t="shared" si="4"/>
        <v>2276.73</v>
      </c>
      <c r="I37" s="9">
        <f t="shared" si="2"/>
        <v>1851</v>
      </c>
      <c r="J37" s="9">
        <f t="shared" si="5"/>
        <v>246</v>
      </c>
      <c r="K37" s="9">
        <v>200</v>
      </c>
      <c r="L37" s="1"/>
    </row>
    <row r="38" spans="1:12" ht="29.25" customHeight="1" x14ac:dyDescent="0.25">
      <c r="A38" s="15"/>
      <c r="B38" s="18"/>
      <c r="C38" s="10" t="s">
        <v>19</v>
      </c>
      <c r="D38" s="11"/>
      <c r="E38" s="8">
        <v>2.21</v>
      </c>
      <c r="F38" s="9">
        <f t="shared" si="0"/>
        <v>400.01</v>
      </c>
      <c r="G38" s="9">
        <v>181</v>
      </c>
      <c r="H38" s="9">
        <f t="shared" si="4"/>
        <v>400.01</v>
      </c>
      <c r="I38" s="9">
        <f t="shared" si="2"/>
        <v>181</v>
      </c>
      <c r="J38" s="9">
        <f t="shared" si="5"/>
        <v>0</v>
      </c>
      <c r="K38" s="9">
        <v>0</v>
      </c>
      <c r="L38" s="1"/>
    </row>
    <row r="39" spans="1:12" ht="18" customHeight="1" x14ac:dyDescent="0.25">
      <c r="A39" s="16"/>
      <c r="B39" s="19"/>
      <c r="C39" s="10" t="s">
        <v>20</v>
      </c>
      <c r="D39" s="11"/>
      <c r="E39" s="8">
        <v>1.48</v>
      </c>
      <c r="F39" s="9">
        <f t="shared" si="0"/>
        <v>1336.44</v>
      </c>
      <c r="G39" s="9">
        <v>903</v>
      </c>
      <c r="H39" s="9">
        <f t="shared" si="4"/>
        <v>1336.44</v>
      </c>
      <c r="I39" s="9">
        <f t="shared" si="2"/>
        <v>903</v>
      </c>
      <c r="J39" s="9">
        <f t="shared" si="5"/>
        <v>0</v>
      </c>
      <c r="K39" s="9">
        <v>0</v>
      </c>
      <c r="L39" s="1"/>
    </row>
    <row r="40" spans="1:12" ht="28.5" customHeight="1" x14ac:dyDescent="0.25">
      <c r="A40" s="14">
        <v>7</v>
      </c>
      <c r="B40" s="20" t="s">
        <v>34</v>
      </c>
      <c r="C40" s="12" t="s">
        <v>12</v>
      </c>
      <c r="D40" s="9" t="s">
        <v>13</v>
      </c>
      <c r="E40" s="8">
        <v>3.82</v>
      </c>
      <c r="F40" s="9">
        <f t="shared" si="0"/>
        <v>4744.4399999999996</v>
      </c>
      <c r="G40" s="9">
        <v>1242</v>
      </c>
      <c r="H40" s="9">
        <f t="shared" si="4"/>
        <v>4286.04</v>
      </c>
      <c r="I40" s="9">
        <f t="shared" si="2"/>
        <v>1122</v>
      </c>
      <c r="J40" s="9">
        <f t="shared" si="5"/>
        <v>458.4</v>
      </c>
      <c r="K40" s="9">
        <v>120</v>
      </c>
      <c r="L40" s="1"/>
    </row>
    <row r="41" spans="1:12" ht="27" customHeight="1" x14ac:dyDescent="0.25">
      <c r="A41" s="15"/>
      <c r="B41" s="18"/>
      <c r="C41" s="13"/>
      <c r="D41" s="9" t="s">
        <v>14</v>
      </c>
      <c r="E41" s="8">
        <v>1.23</v>
      </c>
      <c r="F41" s="9">
        <f t="shared" si="0"/>
        <v>2291.4899999999998</v>
      </c>
      <c r="G41" s="9">
        <v>1863</v>
      </c>
      <c r="H41" s="9">
        <f t="shared" si="4"/>
        <v>2070.09</v>
      </c>
      <c r="I41" s="9">
        <f t="shared" si="2"/>
        <v>1683</v>
      </c>
      <c r="J41" s="9">
        <f t="shared" si="5"/>
        <v>221.4</v>
      </c>
      <c r="K41" s="9">
        <v>180</v>
      </c>
      <c r="L41" s="1"/>
    </row>
    <row r="42" spans="1:12" ht="27" customHeight="1" x14ac:dyDescent="0.25">
      <c r="A42" s="15"/>
      <c r="B42" s="18"/>
      <c r="C42" s="10" t="s">
        <v>19</v>
      </c>
      <c r="D42" s="11"/>
      <c r="E42" s="8">
        <v>2.21</v>
      </c>
      <c r="F42" s="9">
        <f t="shared" si="0"/>
        <v>2355.86</v>
      </c>
      <c r="G42" s="9">
        <v>1066</v>
      </c>
      <c r="H42" s="9">
        <f t="shared" si="4"/>
        <v>2355.86</v>
      </c>
      <c r="I42" s="9">
        <f t="shared" si="2"/>
        <v>1066</v>
      </c>
      <c r="J42" s="9">
        <f t="shared" si="5"/>
        <v>0</v>
      </c>
      <c r="K42" s="9">
        <v>0</v>
      </c>
      <c r="L42" s="1"/>
    </row>
    <row r="43" spans="1:12" ht="15" customHeight="1" x14ac:dyDescent="0.25">
      <c r="A43" s="16"/>
      <c r="B43" s="19"/>
      <c r="C43" s="10" t="s">
        <v>20</v>
      </c>
      <c r="D43" s="11"/>
      <c r="E43" s="8">
        <v>1.48</v>
      </c>
      <c r="F43" s="9">
        <f t="shared" si="0"/>
        <v>6112.4</v>
      </c>
      <c r="G43" s="9">
        <v>4130</v>
      </c>
      <c r="H43" s="9">
        <f t="shared" si="4"/>
        <v>6112.4</v>
      </c>
      <c r="I43" s="9">
        <f t="shared" si="2"/>
        <v>4130</v>
      </c>
      <c r="J43" s="9">
        <f t="shared" si="5"/>
        <v>0</v>
      </c>
      <c r="K43" s="9">
        <v>0</v>
      </c>
      <c r="L43" s="1"/>
    </row>
    <row r="44" spans="1:12" ht="30.75" customHeight="1" x14ac:dyDescent="0.25">
      <c r="A44" s="14">
        <v>8</v>
      </c>
      <c r="B44" s="38" t="s">
        <v>35</v>
      </c>
      <c r="C44" s="12" t="s">
        <v>12</v>
      </c>
      <c r="D44" s="9" t="s">
        <v>13</v>
      </c>
      <c r="E44" s="8">
        <v>3.82</v>
      </c>
      <c r="F44" s="9">
        <f t="shared" si="0"/>
        <v>9504.16</v>
      </c>
      <c r="G44" s="9">
        <v>2488</v>
      </c>
      <c r="H44" s="9">
        <f t="shared" si="4"/>
        <v>8663.76</v>
      </c>
      <c r="I44" s="9">
        <f t="shared" si="2"/>
        <v>2268</v>
      </c>
      <c r="J44" s="9">
        <f t="shared" si="5"/>
        <v>840.4</v>
      </c>
      <c r="K44" s="9">
        <v>220</v>
      </c>
      <c r="L44" s="1"/>
    </row>
    <row r="45" spans="1:12" ht="29.25" customHeight="1" x14ac:dyDescent="0.25">
      <c r="A45" s="15"/>
      <c r="B45" s="18"/>
      <c r="C45" s="13"/>
      <c r="D45" s="9" t="s">
        <v>14</v>
      </c>
      <c r="E45" s="8">
        <v>1.23</v>
      </c>
      <c r="F45" s="9">
        <f t="shared" si="0"/>
        <v>4591.59</v>
      </c>
      <c r="G45" s="9">
        <v>3733</v>
      </c>
      <c r="H45" s="9">
        <f t="shared" si="4"/>
        <v>4136.49</v>
      </c>
      <c r="I45" s="9">
        <f t="shared" si="2"/>
        <v>3363</v>
      </c>
      <c r="J45" s="9">
        <f t="shared" si="5"/>
        <v>455.09999999999997</v>
      </c>
      <c r="K45" s="9">
        <v>370</v>
      </c>
      <c r="L45" s="1"/>
    </row>
    <row r="46" spans="1:12" ht="30" customHeight="1" x14ac:dyDescent="0.25">
      <c r="A46" s="15"/>
      <c r="B46" s="18"/>
      <c r="C46" s="10" t="s">
        <v>19</v>
      </c>
      <c r="D46" s="11"/>
      <c r="E46" s="8">
        <v>2.21</v>
      </c>
      <c r="F46" s="9">
        <f t="shared" si="0"/>
        <v>1383.46</v>
      </c>
      <c r="G46" s="9">
        <v>626</v>
      </c>
      <c r="H46" s="9">
        <f t="shared" si="4"/>
        <v>1250.8599999999999</v>
      </c>
      <c r="I46" s="9">
        <f t="shared" si="2"/>
        <v>566</v>
      </c>
      <c r="J46" s="9">
        <f t="shared" si="5"/>
        <v>132.6</v>
      </c>
      <c r="K46" s="9">
        <v>60</v>
      </c>
      <c r="L46" s="1"/>
    </row>
    <row r="47" spans="1:12" ht="13.5" customHeight="1" x14ac:dyDescent="0.25">
      <c r="A47" s="16"/>
      <c r="B47" s="19"/>
      <c r="C47" s="10" t="s">
        <v>20</v>
      </c>
      <c r="D47" s="11"/>
      <c r="E47" s="8">
        <v>1.48</v>
      </c>
      <c r="F47" s="9">
        <f t="shared" si="0"/>
        <v>2800.16</v>
      </c>
      <c r="G47" s="9">
        <v>1892</v>
      </c>
      <c r="H47" s="9">
        <f t="shared" si="4"/>
        <v>2518.96</v>
      </c>
      <c r="I47" s="9">
        <f t="shared" si="2"/>
        <v>1702</v>
      </c>
      <c r="J47" s="9">
        <f t="shared" si="5"/>
        <v>281.2</v>
      </c>
      <c r="K47" s="9">
        <v>190</v>
      </c>
      <c r="L47" s="1"/>
    </row>
    <row r="48" spans="1:12" ht="27.75" customHeight="1" x14ac:dyDescent="0.25">
      <c r="A48" s="14">
        <v>9</v>
      </c>
      <c r="B48" s="39" t="s">
        <v>36</v>
      </c>
      <c r="C48" s="12" t="s">
        <v>12</v>
      </c>
      <c r="D48" s="9" t="s">
        <v>13</v>
      </c>
      <c r="E48" s="8">
        <v>3.82</v>
      </c>
      <c r="F48" s="9">
        <f t="shared" si="0"/>
        <v>5539</v>
      </c>
      <c r="G48" s="9">
        <v>1450</v>
      </c>
      <c r="H48" s="9">
        <f t="shared" si="4"/>
        <v>5004.2</v>
      </c>
      <c r="I48" s="9">
        <f t="shared" si="2"/>
        <v>1310</v>
      </c>
      <c r="J48" s="9">
        <f t="shared" si="5"/>
        <v>534.79999999999995</v>
      </c>
      <c r="K48" s="9">
        <v>140</v>
      </c>
      <c r="L48" s="1"/>
    </row>
    <row r="49" spans="1:12" ht="28.5" customHeight="1" x14ac:dyDescent="0.25">
      <c r="A49" s="15"/>
      <c r="B49" s="40"/>
      <c r="C49" s="13"/>
      <c r="D49" s="9" t="s">
        <v>14</v>
      </c>
      <c r="E49" s="8">
        <v>1.23</v>
      </c>
      <c r="F49" s="9">
        <f t="shared" si="0"/>
        <v>2675.25</v>
      </c>
      <c r="G49" s="9">
        <v>2175</v>
      </c>
      <c r="H49" s="9">
        <f t="shared" si="4"/>
        <v>2429.25</v>
      </c>
      <c r="I49" s="9">
        <f t="shared" si="2"/>
        <v>1975</v>
      </c>
      <c r="J49" s="9">
        <f t="shared" si="5"/>
        <v>246</v>
      </c>
      <c r="K49" s="9">
        <v>200</v>
      </c>
      <c r="L49" s="1"/>
    </row>
    <row r="50" spans="1:12" ht="27.75" customHeight="1" x14ac:dyDescent="0.25">
      <c r="A50" s="15"/>
      <c r="B50" s="40"/>
      <c r="C50" s="10" t="s">
        <v>19</v>
      </c>
      <c r="D50" s="11"/>
      <c r="E50" s="8">
        <v>2.21</v>
      </c>
      <c r="F50" s="9">
        <f t="shared" si="0"/>
        <v>8426.73</v>
      </c>
      <c r="G50" s="9">
        <v>3813</v>
      </c>
      <c r="H50" s="9">
        <f t="shared" si="4"/>
        <v>7586.93</v>
      </c>
      <c r="I50" s="9">
        <f t="shared" si="2"/>
        <v>3433</v>
      </c>
      <c r="J50" s="9">
        <f t="shared" si="5"/>
        <v>839.8</v>
      </c>
      <c r="K50" s="9">
        <v>380</v>
      </c>
      <c r="L50" s="1"/>
    </row>
    <row r="51" spans="1:12" ht="37.5" customHeight="1" x14ac:dyDescent="0.25">
      <c r="A51" s="16"/>
      <c r="B51" s="41"/>
      <c r="C51" s="10" t="s">
        <v>20</v>
      </c>
      <c r="D51" s="11"/>
      <c r="E51" s="8">
        <v>1.48</v>
      </c>
      <c r="F51" s="9">
        <f t="shared" si="0"/>
        <v>32885.599999999999</v>
      </c>
      <c r="G51" s="9">
        <v>22220</v>
      </c>
      <c r="H51" s="9">
        <f t="shared" si="4"/>
        <v>29629.599999999999</v>
      </c>
      <c r="I51" s="9">
        <f t="shared" si="2"/>
        <v>20020</v>
      </c>
      <c r="J51" s="9">
        <f t="shared" si="5"/>
        <v>3256</v>
      </c>
      <c r="K51" s="9">
        <v>2200</v>
      </c>
      <c r="L51" s="1"/>
    </row>
    <row r="52" spans="1:12" ht="30.75" customHeight="1" x14ac:dyDescent="0.25">
      <c r="A52" s="14">
        <v>10</v>
      </c>
      <c r="B52" s="17" t="s">
        <v>37</v>
      </c>
      <c r="C52" s="12" t="s">
        <v>12</v>
      </c>
      <c r="D52" s="9" t="s">
        <v>13</v>
      </c>
      <c r="E52" s="8">
        <v>3.82</v>
      </c>
      <c r="F52" s="9">
        <f t="shared" si="0"/>
        <v>3269.92</v>
      </c>
      <c r="G52" s="9">
        <v>856</v>
      </c>
      <c r="H52" s="9">
        <f t="shared" si="4"/>
        <v>2926.12</v>
      </c>
      <c r="I52" s="9">
        <f t="shared" si="2"/>
        <v>766</v>
      </c>
      <c r="J52" s="9">
        <f t="shared" si="5"/>
        <v>343.8</v>
      </c>
      <c r="K52" s="9">
        <v>90</v>
      </c>
      <c r="L52" s="1"/>
    </row>
    <row r="53" spans="1:12" ht="29.25" customHeight="1" x14ac:dyDescent="0.25">
      <c r="A53" s="15"/>
      <c r="B53" s="42"/>
      <c r="C53" s="13"/>
      <c r="D53" s="9" t="s">
        <v>14</v>
      </c>
      <c r="E53" s="8">
        <v>1.23</v>
      </c>
      <c r="F53" s="9">
        <f t="shared" si="0"/>
        <v>1579.32</v>
      </c>
      <c r="G53" s="9">
        <v>1284</v>
      </c>
      <c r="H53" s="9">
        <f t="shared" si="4"/>
        <v>1431.72</v>
      </c>
      <c r="I53" s="9">
        <f t="shared" si="2"/>
        <v>1164</v>
      </c>
      <c r="J53" s="9">
        <f t="shared" si="5"/>
        <v>147.6</v>
      </c>
      <c r="K53" s="9">
        <v>120</v>
      </c>
      <c r="L53" s="1"/>
    </row>
    <row r="54" spans="1:12" ht="27.75" customHeight="1" x14ac:dyDescent="0.25">
      <c r="A54" s="15"/>
      <c r="B54" s="42"/>
      <c r="C54" s="10" t="s">
        <v>19</v>
      </c>
      <c r="D54" s="11"/>
      <c r="E54" s="8">
        <v>2.21</v>
      </c>
      <c r="F54" s="9">
        <f t="shared" si="0"/>
        <v>61.879999999999995</v>
      </c>
      <c r="G54" s="9">
        <v>28</v>
      </c>
      <c r="H54" s="9">
        <f t="shared" si="4"/>
        <v>61.879999999999995</v>
      </c>
      <c r="I54" s="9">
        <f t="shared" si="2"/>
        <v>28</v>
      </c>
      <c r="J54" s="9">
        <f t="shared" si="5"/>
        <v>0</v>
      </c>
      <c r="K54" s="9">
        <v>0</v>
      </c>
      <c r="L54" s="1"/>
    </row>
    <row r="55" spans="1:12" ht="13.5" customHeight="1" x14ac:dyDescent="0.25">
      <c r="A55" s="16"/>
      <c r="B55" s="43"/>
      <c r="C55" s="10" t="s">
        <v>20</v>
      </c>
      <c r="D55" s="11"/>
      <c r="E55" s="8">
        <v>1.48</v>
      </c>
      <c r="F55" s="9">
        <f t="shared" si="0"/>
        <v>2622.56</v>
      </c>
      <c r="G55" s="9">
        <v>1772</v>
      </c>
      <c r="H55" s="9">
        <f t="shared" si="4"/>
        <v>2370.96</v>
      </c>
      <c r="I55" s="9">
        <f t="shared" si="2"/>
        <v>1602</v>
      </c>
      <c r="J55" s="9">
        <f t="shared" si="5"/>
        <v>251.6</v>
      </c>
      <c r="K55" s="9">
        <v>170</v>
      </c>
      <c r="L55" s="1"/>
    </row>
    <row r="56" spans="1:12" ht="27.75" customHeight="1" x14ac:dyDescent="0.25">
      <c r="A56" s="14">
        <v>11</v>
      </c>
      <c r="B56" s="17" t="s">
        <v>38</v>
      </c>
      <c r="C56" s="12" t="s">
        <v>12</v>
      </c>
      <c r="D56" s="9" t="s">
        <v>13</v>
      </c>
      <c r="E56" s="8">
        <v>3.82</v>
      </c>
      <c r="F56" s="9">
        <f t="shared" si="0"/>
        <v>3629</v>
      </c>
      <c r="G56" s="9">
        <v>950</v>
      </c>
      <c r="H56" s="9">
        <f t="shared" si="4"/>
        <v>3247</v>
      </c>
      <c r="I56" s="9">
        <f t="shared" si="2"/>
        <v>850</v>
      </c>
      <c r="J56" s="9">
        <f t="shared" si="5"/>
        <v>382</v>
      </c>
      <c r="K56" s="9">
        <v>100</v>
      </c>
      <c r="L56" s="1"/>
    </row>
    <row r="57" spans="1:12" ht="29.25" customHeight="1" x14ac:dyDescent="0.25">
      <c r="A57" s="15"/>
      <c r="B57" s="42"/>
      <c r="C57" s="13"/>
      <c r="D57" s="9" t="s">
        <v>14</v>
      </c>
      <c r="E57" s="8">
        <v>1.23</v>
      </c>
      <c r="F57" s="9">
        <f t="shared" si="0"/>
        <v>1752.75</v>
      </c>
      <c r="G57" s="9">
        <v>1425</v>
      </c>
      <c r="H57" s="9">
        <f t="shared" si="4"/>
        <v>1580.55</v>
      </c>
      <c r="I57" s="9">
        <f t="shared" si="2"/>
        <v>1285</v>
      </c>
      <c r="J57" s="9">
        <f t="shared" si="5"/>
        <v>172.2</v>
      </c>
      <c r="K57" s="9">
        <v>140</v>
      </c>
      <c r="L57" s="1"/>
    </row>
    <row r="58" spans="1:12" ht="28.5" customHeight="1" x14ac:dyDescent="0.25">
      <c r="A58" s="15"/>
      <c r="B58" s="42"/>
      <c r="C58" s="10" t="s">
        <v>19</v>
      </c>
      <c r="D58" s="11"/>
      <c r="E58" s="8">
        <v>2.21</v>
      </c>
      <c r="F58" s="9">
        <f t="shared" si="0"/>
        <v>581.23</v>
      </c>
      <c r="G58" s="9">
        <v>263</v>
      </c>
      <c r="H58" s="9">
        <f t="shared" si="4"/>
        <v>581.23</v>
      </c>
      <c r="I58" s="9">
        <f t="shared" si="2"/>
        <v>263</v>
      </c>
      <c r="J58" s="9">
        <f t="shared" si="5"/>
        <v>0</v>
      </c>
      <c r="K58" s="9">
        <v>0</v>
      </c>
      <c r="L58" s="1"/>
    </row>
    <row r="59" spans="1:12" ht="13.5" customHeight="1" x14ac:dyDescent="0.25">
      <c r="A59" s="16"/>
      <c r="B59" s="43"/>
      <c r="C59" s="10" t="s">
        <v>20</v>
      </c>
      <c r="D59" s="11"/>
      <c r="E59" s="8">
        <v>1.48</v>
      </c>
      <c r="F59" s="9">
        <f t="shared" si="0"/>
        <v>2230.36</v>
      </c>
      <c r="G59" s="9">
        <v>1507</v>
      </c>
      <c r="H59" s="9">
        <f t="shared" si="4"/>
        <v>2230.36</v>
      </c>
      <c r="I59" s="9">
        <f t="shared" si="2"/>
        <v>1507</v>
      </c>
      <c r="J59" s="9">
        <f t="shared" si="5"/>
        <v>0</v>
      </c>
      <c r="K59" s="9">
        <v>0</v>
      </c>
      <c r="L59" s="1"/>
    </row>
    <row r="60" spans="1:12" ht="29.25" customHeight="1" x14ac:dyDescent="0.25">
      <c r="A60" s="14">
        <v>12</v>
      </c>
      <c r="B60" s="44" t="s">
        <v>39</v>
      </c>
      <c r="C60" s="12" t="s">
        <v>12</v>
      </c>
      <c r="D60" s="9" t="s">
        <v>13</v>
      </c>
      <c r="E60" s="8">
        <v>3.82</v>
      </c>
      <c r="F60" s="9">
        <f t="shared" si="0"/>
        <v>1294.98</v>
      </c>
      <c r="G60" s="9">
        <v>339</v>
      </c>
      <c r="H60" s="9">
        <f t="shared" si="4"/>
        <v>1142.18</v>
      </c>
      <c r="I60" s="9">
        <f t="shared" si="2"/>
        <v>299</v>
      </c>
      <c r="J60" s="9">
        <f t="shared" si="5"/>
        <v>152.79999999999998</v>
      </c>
      <c r="K60" s="9">
        <v>40</v>
      </c>
      <c r="L60" s="1"/>
    </row>
    <row r="61" spans="1:12" ht="30" customHeight="1" x14ac:dyDescent="0.25">
      <c r="A61" s="15"/>
      <c r="B61" s="42"/>
      <c r="C61" s="13"/>
      <c r="D61" s="9" t="s">
        <v>14</v>
      </c>
      <c r="E61" s="8">
        <v>1.23</v>
      </c>
      <c r="F61" s="9">
        <f t="shared" si="0"/>
        <v>624.84</v>
      </c>
      <c r="G61" s="9">
        <v>508</v>
      </c>
      <c r="H61" s="9">
        <f t="shared" si="4"/>
        <v>563.34</v>
      </c>
      <c r="I61" s="9">
        <f t="shared" si="2"/>
        <v>458</v>
      </c>
      <c r="J61" s="9">
        <f t="shared" si="5"/>
        <v>61.5</v>
      </c>
      <c r="K61" s="9">
        <v>50</v>
      </c>
      <c r="L61" s="1"/>
    </row>
    <row r="62" spans="1:12" ht="29.25" customHeight="1" x14ac:dyDescent="0.25">
      <c r="A62" s="15"/>
      <c r="B62" s="42"/>
      <c r="C62" s="10" t="s">
        <v>19</v>
      </c>
      <c r="D62" s="11"/>
      <c r="E62" s="8">
        <v>2.21</v>
      </c>
      <c r="F62" s="9">
        <f t="shared" si="0"/>
        <v>2.21</v>
      </c>
      <c r="G62" s="9">
        <v>1</v>
      </c>
      <c r="H62" s="9">
        <f t="shared" si="4"/>
        <v>2.21</v>
      </c>
      <c r="I62" s="9">
        <f t="shared" si="2"/>
        <v>1</v>
      </c>
      <c r="J62" s="9">
        <f t="shared" si="5"/>
        <v>0</v>
      </c>
      <c r="K62" s="9">
        <v>0</v>
      </c>
      <c r="L62" s="1"/>
    </row>
    <row r="63" spans="1:12" ht="13.5" customHeight="1" x14ac:dyDescent="0.25">
      <c r="A63" s="16"/>
      <c r="B63" s="43"/>
      <c r="C63" s="10" t="s">
        <v>20</v>
      </c>
      <c r="D63" s="11"/>
      <c r="E63" s="8">
        <v>1.48</v>
      </c>
      <c r="F63" s="9">
        <f t="shared" si="0"/>
        <v>3722.2</v>
      </c>
      <c r="G63" s="9">
        <v>2515</v>
      </c>
      <c r="H63" s="9">
        <f t="shared" si="4"/>
        <v>3352.2</v>
      </c>
      <c r="I63" s="9">
        <f t="shared" si="2"/>
        <v>2265</v>
      </c>
      <c r="J63" s="9">
        <f t="shared" si="5"/>
        <v>370</v>
      </c>
      <c r="K63" s="9">
        <v>250</v>
      </c>
      <c r="L63" s="1"/>
    </row>
    <row r="64" spans="1:12" ht="30" customHeight="1" x14ac:dyDescent="0.25">
      <c r="A64" s="14">
        <v>13</v>
      </c>
      <c r="B64" s="44" t="s">
        <v>40</v>
      </c>
      <c r="C64" s="12" t="s">
        <v>12</v>
      </c>
      <c r="D64" s="9" t="s">
        <v>13</v>
      </c>
      <c r="E64" s="8">
        <v>3.82</v>
      </c>
      <c r="F64" s="9">
        <f t="shared" si="0"/>
        <v>7300.0199999999995</v>
      </c>
      <c r="G64" s="9">
        <v>1911</v>
      </c>
      <c r="H64" s="9">
        <f t="shared" si="4"/>
        <v>5772.0199999999995</v>
      </c>
      <c r="I64" s="9">
        <f t="shared" si="2"/>
        <v>1511</v>
      </c>
      <c r="J64" s="9">
        <f t="shared" si="5"/>
        <v>1528</v>
      </c>
      <c r="K64" s="9">
        <v>400</v>
      </c>
      <c r="L64" s="1"/>
    </row>
    <row r="65" spans="1:12" ht="29.25" customHeight="1" x14ac:dyDescent="0.25">
      <c r="A65" s="15"/>
      <c r="B65" s="42"/>
      <c r="C65" s="13"/>
      <c r="D65" s="9" t="s">
        <v>14</v>
      </c>
      <c r="E65" s="8">
        <v>1.23</v>
      </c>
      <c r="F65" s="9">
        <f t="shared" si="0"/>
        <v>3525.18</v>
      </c>
      <c r="G65" s="9">
        <v>2866</v>
      </c>
      <c r="H65" s="9">
        <f t="shared" si="4"/>
        <v>2836.38</v>
      </c>
      <c r="I65" s="9">
        <f t="shared" si="2"/>
        <v>2306</v>
      </c>
      <c r="J65" s="9">
        <f t="shared" si="5"/>
        <v>688.8</v>
      </c>
      <c r="K65" s="9">
        <v>560</v>
      </c>
      <c r="L65" s="1"/>
    </row>
    <row r="66" spans="1:12" ht="29.25" customHeight="1" x14ac:dyDescent="0.25">
      <c r="A66" s="15"/>
      <c r="B66" s="42"/>
      <c r="C66" s="10" t="s">
        <v>19</v>
      </c>
      <c r="D66" s="11"/>
      <c r="E66" s="8">
        <v>2.21</v>
      </c>
      <c r="F66" s="9">
        <f t="shared" si="0"/>
        <v>1752.53</v>
      </c>
      <c r="G66" s="9">
        <v>793</v>
      </c>
      <c r="H66" s="9">
        <f t="shared" si="4"/>
        <v>912.73</v>
      </c>
      <c r="I66" s="9">
        <f t="shared" si="2"/>
        <v>413</v>
      </c>
      <c r="J66" s="9">
        <f t="shared" si="5"/>
        <v>839.8</v>
      </c>
      <c r="K66" s="9">
        <v>380</v>
      </c>
      <c r="L66" s="1"/>
    </row>
    <row r="67" spans="1:12" ht="13.5" customHeight="1" x14ac:dyDescent="0.25">
      <c r="A67" s="16"/>
      <c r="B67" s="43"/>
      <c r="C67" s="10" t="s">
        <v>20</v>
      </c>
      <c r="D67" s="11"/>
      <c r="E67" s="8">
        <v>1.48</v>
      </c>
      <c r="F67" s="9">
        <f t="shared" si="0"/>
        <v>26679.96</v>
      </c>
      <c r="G67" s="9">
        <v>18027</v>
      </c>
      <c r="H67" s="9">
        <f t="shared" si="4"/>
        <v>23423.96</v>
      </c>
      <c r="I67" s="9">
        <f t="shared" si="2"/>
        <v>15827</v>
      </c>
      <c r="J67" s="9">
        <f t="shared" si="5"/>
        <v>3256</v>
      </c>
      <c r="K67" s="9">
        <v>2200</v>
      </c>
      <c r="L67" s="1"/>
    </row>
    <row r="68" spans="1:12" ht="15" customHeight="1" x14ac:dyDescent="0.25">
      <c r="A68" s="35" t="s">
        <v>15</v>
      </c>
      <c r="B68" s="36"/>
      <c r="C68" s="36"/>
      <c r="D68" s="36"/>
      <c r="E68" s="37"/>
      <c r="F68" s="5">
        <f>SUM(F15:F67)</f>
        <v>313523.10000000015</v>
      </c>
      <c r="G68" s="5"/>
      <c r="H68" s="5">
        <f>SUM(H15:H67)</f>
        <v>278506.83999999997</v>
      </c>
      <c r="I68" s="5"/>
      <c r="J68" s="5">
        <f>SUM(J15:J67)</f>
        <v>35016.259999999995</v>
      </c>
      <c r="K68" s="5"/>
      <c r="L68" s="1"/>
    </row>
    <row r="69" spans="1:12" ht="15" customHeight="1" x14ac:dyDescent="0.25">
      <c r="A69" s="35" t="s">
        <v>16</v>
      </c>
      <c r="B69" s="36"/>
      <c r="C69" s="36"/>
      <c r="D69" s="36"/>
      <c r="E69" s="37"/>
      <c r="F69" s="5">
        <f>F68/100*118</f>
        <v>369957.25800000021</v>
      </c>
      <c r="G69" s="5"/>
      <c r="H69" s="5">
        <f>H68/100*118</f>
        <v>328638.07119999995</v>
      </c>
      <c r="I69" s="5"/>
      <c r="J69" s="5">
        <f>J68/100*118</f>
        <v>41319.186799999996</v>
      </c>
      <c r="K69" s="5"/>
      <c r="L69" s="1"/>
    </row>
    <row r="70" spans="1:12" ht="15" customHeight="1" x14ac:dyDescent="0.25">
      <c r="A70" s="35" t="s">
        <v>42</v>
      </c>
      <c r="B70" s="36"/>
      <c r="C70" s="36"/>
      <c r="D70" s="36"/>
      <c r="E70" s="37"/>
      <c r="F70" s="5">
        <f>F69*0.4099999888267</f>
        <v>151682.47164635666</v>
      </c>
      <c r="G70" s="5"/>
      <c r="H70" s="5">
        <f>H69*0.4099999888267</f>
        <v>134741.60552002821</v>
      </c>
      <c r="I70" s="5"/>
      <c r="J70" s="5">
        <f>J69*0.4099999888267</f>
        <v>16940.866126328328</v>
      </c>
      <c r="K70" s="5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 x14ac:dyDescent="0.25">
      <c r="A72" s="1" t="s">
        <v>17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 x14ac:dyDescent="0.25">
      <c r="A74" s="1" t="s">
        <v>27</v>
      </c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mergeCells count="78">
    <mergeCell ref="A60:A63"/>
    <mergeCell ref="A64:A67"/>
    <mergeCell ref="B60:B63"/>
    <mergeCell ref="B64:B67"/>
    <mergeCell ref="C59:D59"/>
    <mergeCell ref="C67:D67"/>
    <mergeCell ref="C60:C61"/>
    <mergeCell ref="C62:D62"/>
    <mergeCell ref="C63:D63"/>
    <mergeCell ref="C64:C65"/>
    <mergeCell ref="C66:D66"/>
    <mergeCell ref="A36:A39"/>
    <mergeCell ref="B36:B39"/>
    <mergeCell ref="A40:A43"/>
    <mergeCell ref="B40:B43"/>
    <mergeCell ref="A44:A47"/>
    <mergeCell ref="B44:B47"/>
    <mergeCell ref="C54:D54"/>
    <mergeCell ref="C55:D55"/>
    <mergeCell ref="C56:C57"/>
    <mergeCell ref="C58:D58"/>
    <mergeCell ref="A48:A51"/>
    <mergeCell ref="B48:B51"/>
    <mergeCell ref="A52:A55"/>
    <mergeCell ref="B52:B55"/>
    <mergeCell ref="A56:A59"/>
    <mergeCell ref="B56:B59"/>
    <mergeCell ref="C47:D47"/>
    <mergeCell ref="C48:C49"/>
    <mergeCell ref="C50:D50"/>
    <mergeCell ref="C51:D51"/>
    <mergeCell ref="C52:C53"/>
    <mergeCell ref="A70:E70"/>
    <mergeCell ref="A68:E68"/>
    <mergeCell ref="A69:E69"/>
    <mergeCell ref="C32:C33"/>
    <mergeCell ref="C34:D34"/>
    <mergeCell ref="C35:D35"/>
    <mergeCell ref="B32:B35"/>
    <mergeCell ref="A32:A35"/>
    <mergeCell ref="C36:C37"/>
    <mergeCell ref="C38:D38"/>
    <mergeCell ref="C39:D39"/>
    <mergeCell ref="C40:C41"/>
    <mergeCell ref="C42:D42"/>
    <mergeCell ref="C43:D43"/>
    <mergeCell ref="C44:C45"/>
    <mergeCell ref="C46:D46"/>
    <mergeCell ref="A1:K1"/>
    <mergeCell ref="A3:K3"/>
    <mergeCell ref="F13:G13"/>
    <mergeCell ref="H13:I13"/>
    <mergeCell ref="J13:K13"/>
    <mergeCell ref="C13:D14"/>
    <mergeCell ref="E13:E14"/>
    <mergeCell ref="B13:B14"/>
    <mergeCell ref="A13:A14"/>
    <mergeCell ref="A24:A27"/>
    <mergeCell ref="B24:B27"/>
    <mergeCell ref="B28:B31"/>
    <mergeCell ref="C18:D18"/>
    <mergeCell ref="B15:B18"/>
    <mergeCell ref="A15:A18"/>
    <mergeCell ref="C19:C20"/>
    <mergeCell ref="A19:A23"/>
    <mergeCell ref="C23:D23"/>
    <mergeCell ref="B19:B23"/>
    <mergeCell ref="A28:A31"/>
    <mergeCell ref="C15:C16"/>
    <mergeCell ref="C22:D22"/>
    <mergeCell ref="C21:D21"/>
    <mergeCell ref="C17:D17"/>
    <mergeCell ref="C24:C25"/>
    <mergeCell ref="C26:D26"/>
    <mergeCell ref="C27:D27"/>
    <mergeCell ref="C30:D30"/>
    <mergeCell ref="C31:D31"/>
    <mergeCell ref="C28:C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2016-06-01T09:23:41Z</dcterms:modified>
</cp:coreProperties>
</file>